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AS13" i="5" l="1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M17" i="5" s="1"/>
  <c r="G13" i="5"/>
  <c r="G17" i="5" s="1"/>
  <c r="G19" i="5" s="1"/>
  <c r="F13" i="5"/>
  <c r="F17" i="5" s="1"/>
  <c r="E13" i="5"/>
  <c r="E17" i="5" s="1"/>
  <c r="E19" i="5" s="1"/>
  <c r="N17" i="5" l="1"/>
  <c r="L17" i="5"/>
  <c r="I17" i="5"/>
  <c r="J13" i="5"/>
  <c r="AR13" i="5"/>
  <c r="K18" i="5"/>
  <c r="K19" i="5" s="1"/>
  <c r="F18" i="5"/>
  <c r="L18" i="5" s="1"/>
  <c r="H18" i="5"/>
  <c r="O18" i="5"/>
  <c r="J18" i="5"/>
  <c r="M18" i="5"/>
  <c r="AF13" i="5"/>
  <c r="I19" i="5" l="1"/>
  <c r="O19" i="5" s="1"/>
  <c r="O17" i="5"/>
  <c r="J17" i="5"/>
  <c r="N18" i="5"/>
  <c r="H19" i="5"/>
  <c r="M19" i="5" s="1"/>
  <c r="F19" i="5"/>
  <c r="J19" i="5" l="1"/>
  <c r="L19" i="5"/>
  <c r="N19" i="5"/>
</calcChain>
</file>

<file path=xl/sharedStrings.xml><?xml version="1.0" encoding="utf-8"?>
<sst xmlns="http://schemas.openxmlformats.org/spreadsheetml/2006/main" count="95" uniqueCount="40">
  <si>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</si>
  <si>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</si>
  <si>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</si>
  <si>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</si>
  <si>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</si>
  <si>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</si>
  <si>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</si>
  <si>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</si>
  <si>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</si>
  <si>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</si>
  <si>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</si>
  <si>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</si>
  <si>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</si>
  <si>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</si>
  <si>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</si>
  <si>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</si>
  <si>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</si>
  <si>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</si>
  <si>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</si>
  <si>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</si>
  <si>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</si>
  <si>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</si>
  <si>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</si>
  <si>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</si>
  <si>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Jero Talvinen</t>
  </si>
  <si>
    <t>1.</t>
  </si>
  <si>
    <t>2.</t>
  </si>
  <si>
    <t>6.</t>
  </si>
  <si>
    <t>LP</t>
  </si>
  <si>
    <t>1.8.1998   Loimaa</t>
  </si>
  <si>
    <t>5.</t>
  </si>
  <si>
    <t>PöU</t>
  </si>
  <si>
    <t>PöU = Pöytyän Urheilijat  (1945)</t>
  </si>
  <si>
    <t>7.</t>
  </si>
  <si>
    <t>LP = Loimaan Palloilijat Junioripesis  (2003)</t>
  </si>
  <si>
    <t>3.</t>
  </si>
  <si>
    <t>JoKo</t>
  </si>
  <si>
    <t>9.</t>
  </si>
  <si>
    <t>8.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</si>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</sst>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28</v>
      </c>
      <c r="AA4" s="12">
        <v>7</v>
      </c>
      <c r="AB4" s="12">
        <v>0</v>
      </c>
      <c r="AC4" s="12">
        <v>1</v>
      </c>
      <c r="AD4" s="12">
        <v>3</v>
      </c>
      <c r="AE4" s="12">
        <v>10</v>
      </c>
      <c r="AF4" s="67">
        <v>0.41660000000000003</v>
      </c>
      <c r="AG4" s="68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26</v>
      </c>
      <c r="Z5" s="1" t="s">
        <v>28</v>
      </c>
      <c r="AA5" s="12">
        <v>4</v>
      </c>
      <c r="AB5" s="12">
        <v>0</v>
      </c>
      <c r="AC5" s="12">
        <v>0</v>
      </c>
      <c r="AD5" s="12">
        <v>2</v>
      </c>
      <c r="AE5" s="12">
        <v>9</v>
      </c>
      <c r="AF5" s="67">
        <v>0.6</v>
      </c>
      <c r="AG5" s="68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28</v>
      </c>
      <c r="AA6" s="12">
        <v>15</v>
      </c>
      <c r="AB6" s="12">
        <v>0</v>
      </c>
      <c r="AC6" s="12">
        <v>2</v>
      </c>
      <c r="AD6" s="12">
        <v>2</v>
      </c>
      <c r="AE6" s="12">
        <v>42</v>
      </c>
      <c r="AF6" s="67">
        <v>0.50600000000000001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25</v>
      </c>
      <c r="Z7" s="1" t="s">
        <v>28</v>
      </c>
      <c r="AA7" s="12">
        <v>12</v>
      </c>
      <c r="AB7" s="12">
        <v>0</v>
      </c>
      <c r="AC7" s="12">
        <v>7</v>
      </c>
      <c r="AD7" s="12">
        <v>20</v>
      </c>
      <c r="AE7" s="12">
        <v>45</v>
      </c>
      <c r="AF7" s="67">
        <v>0.5</v>
      </c>
      <c r="AG7" s="68">
        <f>PRODUCT(AE7/AF7)</f>
        <v>90</v>
      </c>
      <c r="AH7" s="7"/>
      <c r="AI7" s="7"/>
      <c r="AJ7" s="7"/>
      <c r="AK7" s="7"/>
      <c r="AL7" s="10"/>
      <c r="AM7" s="12">
        <v>8</v>
      </c>
      <c r="AN7" s="12">
        <v>1</v>
      </c>
      <c r="AO7" s="13">
        <v>7</v>
      </c>
      <c r="AP7" s="12">
        <v>10</v>
      </c>
      <c r="AQ7" s="12">
        <v>27</v>
      </c>
      <c r="AR7" s="59">
        <v>0.64280000000000004</v>
      </c>
      <c r="AS7" s="70">
        <f>PRODUCT(AQ7/AR7)</f>
        <v>42.003733665214682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28</v>
      </c>
      <c r="AA8" s="12">
        <v>16</v>
      </c>
      <c r="AB8" s="12">
        <v>2</v>
      </c>
      <c r="AC8" s="12">
        <v>7</v>
      </c>
      <c r="AD8" s="12">
        <v>19</v>
      </c>
      <c r="AE8" s="12">
        <v>60</v>
      </c>
      <c r="AF8" s="67">
        <v>0.61850000000000005</v>
      </c>
      <c r="AG8" s="19">
        <v>97</v>
      </c>
      <c r="AH8" s="40"/>
      <c r="AI8" s="7"/>
      <c r="AJ8" s="7"/>
      <c r="AK8" s="7"/>
      <c r="AM8" s="12">
        <v>6</v>
      </c>
      <c r="AN8" s="12">
        <v>0</v>
      </c>
      <c r="AO8" s="13">
        <v>0</v>
      </c>
      <c r="AP8" s="12">
        <v>3</v>
      </c>
      <c r="AQ8" s="12">
        <v>11</v>
      </c>
      <c r="AR8" s="65">
        <v>0.44</v>
      </c>
      <c r="AS8" s="19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4" t="s">
        <v>33</v>
      </c>
      <c r="D9" s="1" t="s">
        <v>28</v>
      </c>
      <c r="E9" s="12">
        <v>15</v>
      </c>
      <c r="F9" s="12">
        <v>0</v>
      </c>
      <c r="G9" s="12">
        <v>0</v>
      </c>
      <c r="H9" s="13">
        <v>7</v>
      </c>
      <c r="I9" s="12">
        <v>37</v>
      </c>
      <c r="J9" s="32">
        <v>0.4204</v>
      </c>
      <c r="K9" s="19">
        <v>88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30</v>
      </c>
      <c r="Z9" s="1" t="s">
        <v>31</v>
      </c>
      <c r="AA9" s="12">
        <v>4</v>
      </c>
      <c r="AB9" s="12">
        <v>0</v>
      </c>
      <c r="AC9" s="12">
        <v>1</v>
      </c>
      <c r="AD9" s="12">
        <v>2</v>
      </c>
      <c r="AE9" s="12">
        <v>13</v>
      </c>
      <c r="AF9" s="32">
        <v>0.48139999999999999</v>
      </c>
      <c r="AG9" s="19">
        <v>27</v>
      </c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71">
        <v>2021</v>
      </c>
      <c r="C10" s="75" t="s">
        <v>30</v>
      </c>
      <c r="D10" s="72" t="s">
        <v>28</v>
      </c>
      <c r="E10" s="71">
        <v>10</v>
      </c>
      <c r="F10" s="71">
        <v>1</v>
      </c>
      <c r="G10" s="71">
        <v>1</v>
      </c>
      <c r="H10" s="76">
        <v>1</v>
      </c>
      <c r="I10" s="71">
        <v>21</v>
      </c>
      <c r="J10" s="73">
        <v>0.5</v>
      </c>
      <c r="K10" s="74">
        <v>42</v>
      </c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1">
        <v>2021</v>
      </c>
      <c r="Y10" s="71" t="s">
        <v>27</v>
      </c>
      <c r="Z10" s="72" t="s">
        <v>31</v>
      </c>
      <c r="AA10" s="71">
        <v>7</v>
      </c>
      <c r="AB10" s="71">
        <v>0</v>
      </c>
      <c r="AC10" s="71">
        <v>3</v>
      </c>
      <c r="AD10" s="71">
        <v>10</v>
      </c>
      <c r="AE10" s="71">
        <v>40</v>
      </c>
      <c r="AF10" s="73">
        <v>0.6452</v>
      </c>
      <c r="AG10" s="74">
        <v>62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71"/>
      <c r="C11" s="75"/>
      <c r="D11" s="72"/>
      <c r="E11" s="71"/>
      <c r="F11" s="71"/>
      <c r="G11" s="71"/>
      <c r="H11" s="76"/>
      <c r="I11" s="71"/>
      <c r="J11" s="73"/>
      <c r="K11" s="74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1">
        <v>2022</v>
      </c>
      <c r="Y11" s="71" t="s">
        <v>30</v>
      </c>
      <c r="Z11" s="72" t="s">
        <v>31</v>
      </c>
      <c r="AA11" s="71">
        <v>18</v>
      </c>
      <c r="AB11" s="71">
        <v>2</v>
      </c>
      <c r="AC11" s="71">
        <v>18</v>
      </c>
      <c r="AD11" s="71">
        <v>14</v>
      </c>
      <c r="AE11" s="71">
        <v>87</v>
      </c>
      <c r="AF11" s="73">
        <v>0.63970000000000005</v>
      </c>
      <c r="AG11" s="74">
        <v>136</v>
      </c>
      <c r="AH11" s="40"/>
      <c r="AI11" s="7"/>
      <c r="AJ11" s="7"/>
      <c r="AK11" s="7"/>
      <c r="AM11" s="12"/>
      <c r="AN11" s="12"/>
      <c r="AO11" s="13"/>
      <c r="AP11" s="12"/>
      <c r="AQ11" s="12"/>
      <c r="AR11" s="59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2023</v>
      </c>
      <c r="Y12" s="12" t="s">
        <v>35</v>
      </c>
      <c r="Z12" s="1" t="s">
        <v>36</v>
      </c>
      <c r="AA12" s="12">
        <v>16</v>
      </c>
      <c r="AB12" s="12">
        <v>7</v>
      </c>
      <c r="AC12" s="12">
        <v>22</v>
      </c>
      <c r="AD12" s="12">
        <v>27</v>
      </c>
      <c r="AE12" s="12">
        <v>79</v>
      </c>
      <c r="AF12" s="67">
        <v>0.64754098360655743</v>
      </c>
      <c r="AG12" s="10">
        <v>122</v>
      </c>
      <c r="AH12" s="40" t="s">
        <v>37</v>
      </c>
      <c r="AI12" s="7" t="s">
        <v>33</v>
      </c>
      <c r="AJ12" s="12" t="s">
        <v>26</v>
      </c>
      <c r="AK12" s="7" t="s">
        <v>38</v>
      </c>
      <c r="AL12" s="10"/>
      <c r="AM12" s="12">
        <v>2</v>
      </c>
      <c r="AN12" s="12">
        <v>1</v>
      </c>
      <c r="AO12" s="13">
        <v>4</v>
      </c>
      <c r="AP12" s="12">
        <v>2</v>
      </c>
      <c r="AQ12" s="12">
        <v>11</v>
      </c>
      <c r="AR12" s="67">
        <v>0.57899999999999996</v>
      </c>
      <c r="AS12" s="19">
        <v>19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25</v>
      </c>
      <c r="F13" s="36">
        <f>SUM(F4:F12)</f>
        <v>1</v>
      </c>
      <c r="G13" s="36">
        <f>SUM(G4:G12)</f>
        <v>1</v>
      </c>
      <c r="H13" s="36">
        <f>SUM(H4:H12)</f>
        <v>8</v>
      </c>
      <c r="I13" s="36">
        <f>SUM(I4:I12)</f>
        <v>58</v>
      </c>
      <c r="J13" s="37">
        <f>PRODUCT(I13/K13)</f>
        <v>0.44615384615384618</v>
      </c>
      <c r="K13" s="21">
        <f>SUM(K4:K12)</f>
        <v>130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99</v>
      </c>
      <c r="AB13" s="36">
        <f>SUM(AB4:AB12)</f>
        <v>11</v>
      </c>
      <c r="AC13" s="36">
        <f>SUM(AC4:AC12)</f>
        <v>61</v>
      </c>
      <c r="AD13" s="36">
        <f>SUM(AD4:AD12)</f>
        <v>99</v>
      </c>
      <c r="AE13" s="36">
        <f>SUM(AE4:AE12)</f>
        <v>385</v>
      </c>
      <c r="AF13" s="37">
        <f>PRODUCT(AE13/AG13)</f>
        <v>0.58689024390243905</v>
      </c>
      <c r="AG13" s="21">
        <f>SUM(AG4:AG12)</f>
        <v>656</v>
      </c>
      <c r="AH13" s="18"/>
      <c r="AI13" s="29"/>
      <c r="AJ13" s="41"/>
      <c r="AK13" s="42"/>
      <c r="AL13" s="10"/>
      <c r="AM13" s="36">
        <f>SUM(AM4:AM12)</f>
        <v>16</v>
      </c>
      <c r="AN13" s="36">
        <f>SUM(AN4:AN12)</f>
        <v>2</v>
      </c>
      <c r="AO13" s="36">
        <f>SUM(AO4:AO12)</f>
        <v>11</v>
      </c>
      <c r="AP13" s="36">
        <f>SUM(AP4:AP12)</f>
        <v>15</v>
      </c>
      <c r="AQ13" s="36">
        <f>SUM(AQ4:AQ12)</f>
        <v>49</v>
      </c>
      <c r="AR13" s="37">
        <f>PRODUCT(AQ13/AS13)</f>
        <v>0.56974270664505677</v>
      </c>
      <c r="AS13" s="39">
        <f>SUM(AS4:AS12)</f>
        <v>86.003733665214682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32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25</v>
      </c>
      <c r="F17" s="47">
        <f>PRODUCT(F13+R13)</f>
        <v>1</v>
      </c>
      <c r="G17" s="47">
        <f>PRODUCT(G13+S13)</f>
        <v>1</v>
      </c>
      <c r="H17" s="47">
        <f>PRODUCT(H13+T13)</f>
        <v>8</v>
      </c>
      <c r="I17" s="47">
        <f>PRODUCT(I13+U13)</f>
        <v>58</v>
      </c>
      <c r="J17" s="60">
        <f>PRODUCT(I17/K17)</f>
        <v>0.44615384615384618</v>
      </c>
      <c r="K17" s="16">
        <f>PRODUCT(K13+W13)</f>
        <v>130</v>
      </c>
      <c r="L17" s="53">
        <f>PRODUCT((F17+G17)/E17)</f>
        <v>0.08</v>
      </c>
      <c r="M17" s="53">
        <f>PRODUCT(H17/E17)</f>
        <v>0.32</v>
      </c>
      <c r="N17" s="53">
        <f>PRODUCT((F17+G17+H17)/E17)</f>
        <v>0.4</v>
      </c>
      <c r="O17" s="53">
        <f>PRODUCT(I17/E17)</f>
        <v>2.3199999999999998</v>
      </c>
      <c r="Q17" s="17"/>
      <c r="R17" s="17"/>
      <c r="S17" s="17"/>
      <c r="T17" s="54" t="s">
        <v>39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115</v>
      </c>
      <c r="F18" s="47">
        <f>PRODUCT(AB13+AN13)</f>
        <v>13</v>
      </c>
      <c r="G18" s="47">
        <f>PRODUCT(AC13+AO13)</f>
        <v>72</v>
      </c>
      <c r="H18" s="47">
        <f>PRODUCT(AD13+AP13)</f>
        <v>114</v>
      </c>
      <c r="I18" s="47">
        <f>PRODUCT(AE13+AQ13)</f>
        <v>434</v>
      </c>
      <c r="J18" s="60">
        <f>PRODUCT(I18/K18)</f>
        <v>0.58490271720899023</v>
      </c>
      <c r="K18" s="10">
        <f>PRODUCT(AG13+AS13)</f>
        <v>742.00373366521467</v>
      </c>
      <c r="L18" s="53">
        <f>PRODUCT((F18+G18)/E18)</f>
        <v>0.73913043478260865</v>
      </c>
      <c r="M18" s="53">
        <f>PRODUCT(H18/E18)</f>
        <v>0.99130434782608701</v>
      </c>
      <c r="N18" s="53">
        <f>PRODUCT((F18+G18+H18)/E18)</f>
        <v>1.7304347826086957</v>
      </c>
      <c r="O18" s="53">
        <f>PRODUCT(I18/E18)</f>
        <v>3.7739130434782608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140</v>
      </c>
      <c r="F19" s="47">
        <f t="shared" ref="F19:I19" si="0">SUM(F16:F18)</f>
        <v>14</v>
      </c>
      <c r="G19" s="47">
        <f t="shared" si="0"/>
        <v>73</v>
      </c>
      <c r="H19" s="47">
        <f t="shared" si="0"/>
        <v>122</v>
      </c>
      <c r="I19" s="47">
        <f t="shared" si="0"/>
        <v>492</v>
      </c>
      <c r="J19" s="60">
        <f>PRODUCT(I19/K19)</f>
        <v>0.56421776766026077</v>
      </c>
      <c r="K19" s="16">
        <f>SUM(K16:K18)</f>
        <v>872.00373366521467</v>
      </c>
      <c r="L19" s="53">
        <f>PRODUCT((F19+G19)/E19)</f>
        <v>0.62142857142857144</v>
      </c>
      <c r="M19" s="53">
        <f>PRODUCT(H19/E19)</f>
        <v>0.87142857142857144</v>
      </c>
      <c r="N19" s="53">
        <f>PRODUCT((F19+G19+H19)/E19)</f>
        <v>1.4928571428571429</v>
      </c>
      <c r="O19" s="53">
        <f>PRODUCT(I19/E19)</f>
        <v>3.5142857142857142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R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2023-08-22T09:25:52Z</dcterms:modified>
</cp:coreProperties>
</file>